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95" windowHeight="7935" activeTab="0"/>
  </bookViews>
  <sheets>
    <sheet name="Taul1" sheetId="1" r:id="rId1"/>
    <sheet name="Taul2" sheetId="2" r:id="rId2"/>
    <sheet name="Taul3" sheetId="3" r:id="rId3"/>
    <sheet name="Taul4" sheetId="4" r:id="rId4"/>
  </sheets>
  <definedNames/>
  <calcPr fullCalcOnLoad="1"/>
</workbook>
</file>

<file path=xl/sharedStrings.xml><?xml version="1.0" encoding="utf-8"?>
<sst xmlns="http://schemas.openxmlformats.org/spreadsheetml/2006/main" count="32" uniqueCount="31">
  <si>
    <t>Metsästysseura xxxxx ry</t>
  </si>
  <si>
    <t>TASE</t>
  </si>
  <si>
    <t>VASTAAVAA</t>
  </si>
  <si>
    <t xml:space="preserve">  Pysyvät vastaavat</t>
  </si>
  <si>
    <t xml:space="preserve">   Aineelliset hyödykkeet</t>
  </si>
  <si>
    <t xml:space="preserve">   Aineettomat hyödykkeet</t>
  </si>
  <si>
    <t xml:space="preserve">    1001 Atk-ohjelmat</t>
  </si>
  <si>
    <t xml:space="preserve">    1020 Metsästysmaja</t>
  </si>
  <si>
    <t xml:space="preserve">    1021 Sauna</t>
  </si>
  <si>
    <t xml:space="preserve">    1022 Lahtivaja</t>
  </si>
  <si>
    <t xml:space="preserve">    1023 Ampumaradan rakennukset</t>
  </si>
  <si>
    <t xml:space="preserve">  Vaihtuvat vastaavat</t>
  </si>
  <si>
    <t xml:space="preserve">    1100 Jäsenmaksusaamiset</t>
  </si>
  <si>
    <t xml:space="preserve">  Rahat ja pankkisaamiset</t>
  </si>
  <si>
    <t xml:space="preserve">    1121 Pankki xx</t>
  </si>
  <si>
    <t>VASTATTAVAA</t>
  </si>
  <si>
    <t xml:space="preserve">  Oma Pääoma</t>
  </si>
  <si>
    <t xml:space="preserve"> </t>
  </si>
  <si>
    <t xml:space="preserve">     2030 Ylijäämä ed. tilikausilta</t>
  </si>
  <si>
    <t xml:space="preserve">               Tilikauden yli-/alijäämä</t>
  </si>
  <si>
    <t xml:space="preserve">    2210 Majan rakennuslaina</t>
  </si>
  <si>
    <t xml:space="preserve">    2211 Lahtivajan rakennuslaina</t>
  </si>
  <si>
    <t xml:space="preserve">   Vieras pääoma</t>
  </si>
  <si>
    <t xml:space="preserve">    Pitkäaikainen</t>
  </si>
  <si>
    <t xml:space="preserve">    Lyhytaikainen</t>
  </si>
  <si>
    <t xml:space="preserve">    2230  Siirtovelat</t>
  </si>
  <si>
    <t xml:space="preserve">  Rakennukset ja rakennelmat</t>
  </si>
  <si>
    <t xml:space="preserve">  Maa- ja vesialueet</t>
  </si>
  <si>
    <t xml:space="preserve">    1010 Majan tontti</t>
  </si>
  <si>
    <t xml:space="preserve">    1011 Ampumaradan maa-alue</t>
  </si>
  <si>
    <t xml:space="preserve">    1122 Pankki xy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</si>
</sst>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0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2" applyNumberFormat="0" applyAlignment="0" applyProtection="0"/>
    <xf numFmtId="0" fontId="23" fillId="0" borderId="3" applyNumberFormat="0" applyFill="0" applyAlignment="0" applyProtection="0"/>
    <xf numFmtId="0" fontId="2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31" borderId="2" applyNumberFormat="0" applyAlignment="0" applyProtection="0"/>
    <xf numFmtId="0" fontId="32" fillId="32" borderId="8" applyNumberFormat="0" applyAlignment="0" applyProtection="0"/>
    <xf numFmtId="0" fontId="33" fillId="29" borderId="9" applyNumberFormat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35" fillId="0" borderId="0" xfId="0" applyNumberFormat="1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F43" sqref="F43"/>
    </sheetView>
  </sheetViews>
  <sheetFormatPr defaultColWidth="9.140625" defaultRowHeight="15"/>
  <cols>
    <col min="5" max="5" width="10.140625" style="0" bestFit="1" customWidth="1"/>
    <col min="7" max="7" width="10.140625" style="0" bestFit="1" customWidth="1"/>
  </cols>
  <sheetData>
    <row r="1" spans="1:5" ht="15">
      <c r="A1" t="s">
        <v>0</v>
      </c>
      <c r="E1" t="s">
        <v>1</v>
      </c>
    </row>
    <row r="3" spans="5:7" ht="15">
      <c r="E3" s="1">
        <v>40908</v>
      </c>
      <c r="G3" s="1">
        <v>40543</v>
      </c>
    </row>
    <row r="4" ht="15">
      <c r="A4" t="s">
        <v>2</v>
      </c>
    </row>
    <row r="5" ht="15">
      <c r="A5" t="s">
        <v>3</v>
      </c>
    </row>
    <row r="6" ht="15">
      <c r="A6" t="s">
        <v>5</v>
      </c>
    </row>
    <row r="7" spans="1:10" ht="15">
      <c r="A7" t="s">
        <v>6</v>
      </c>
      <c r="E7" s="3">
        <v>62.5</v>
      </c>
      <c r="F7" s="3"/>
      <c r="G7" s="3">
        <f>+E7*2</f>
        <v>125</v>
      </c>
      <c r="H7" s="2"/>
      <c r="I7" s="2"/>
      <c r="J7" s="2"/>
    </row>
    <row r="8" spans="5:10" ht="15">
      <c r="E8" s="2">
        <f>SUM(E7)</f>
        <v>62.5</v>
      </c>
      <c r="F8" s="2"/>
      <c r="G8" s="2">
        <f>SUM(G7)</f>
        <v>125</v>
      </c>
      <c r="H8" s="2"/>
      <c r="I8" s="2"/>
      <c r="J8" s="2"/>
    </row>
    <row r="9" spans="1:10" ht="15">
      <c r="A9" t="s">
        <v>4</v>
      </c>
      <c r="E9" s="2"/>
      <c r="F9" s="2"/>
      <c r="G9" s="2"/>
      <c r="H9" s="2"/>
      <c r="I9" s="2"/>
      <c r="J9" s="2"/>
    </row>
    <row r="10" spans="1:10" ht="15">
      <c r="A10" t="s">
        <v>27</v>
      </c>
      <c r="E10" s="2"/>
      <c r="F10" s="2"/>
      <c r="G10" s="2"/>
      <c r="H10" s="2"/>
      <c r="I10" s="2"/>
      <c r="J10" s="2"/>
    </row>
    <row r="11" spans="1:10" ht="15">
      <c r="A11" t="s">
        <v>28</v>
      </c>
      <c r="E11" s="2">
        <v>1500</v>
      </c>
      <c r="F11" s="2"/>
      <c r="G11" s="2">
        <v>1500</v>
      </c>
      <c r="H11" s="2"/>
      <c r="I11" s="2"/>
      <c r="J11" s="2"/>
    </row>
    <row r="12" spans="1:10" ht="15">
      <c r="A12" t="s">
        <v>29</v>
      </c>
      <c r="E12" s="3">
        <v>50</v>
      </c>
      <c r="F12" s="3"/>
      <c r="G12" s="3">
        <v>50</v>
      </c>
      <c r="H12" s="2"/>
      <c r="I12" s="2"/>
      <c r="J12" s="2"/>
    </row>
    <row r="13" spans="5:10" ht="15">
      <c r="E13" s="2">
        <f>SUM(E11:E12)</f>
        <v>1550</v>
      </c>
      <c r="F13" s="2"/>
      <c r="G13" s="2">
        <f>SUM(G11:G12)</f>
        <v>1550</v>
      </c>
      <c r="H13" s="2"/>
      <c r="I13" s="2"/>
      <c r="J13" s="2"/>
    </row>
    <row r="14" spans="1:10" ht="15">
      <c r="A14" t="s">
        <v>26</v>
      </c>
      <c r="E14" s="2"/>
      <c r="F14" s="2"/>
      <c r="G14" s="2"/>
      <c r="H14" s="2"/>
      <c r="I14" s="2"/>
      <c r="J14" s="2"/>
    </row>
    <row r="15" spans="1:10" ht="15">
      <c r="A15" t="s">
        <v>7</v>
      </c>
      <c r="E15" s="2">
        <f>20250*0.971</f>
        <v>19662.75</v>
      </c>
      <c r="F15" s="2"/>
      <c r="G15" s="2">
        <v>20250</v>
      </c>
      <c r="H15" s="2"/>
      <c r="I15" s="2"/>
      <c r="J15" s="2"/>
    </row>
    <row r="16" spans="1:10" ht="15">
      <c r="A16" t="s">
        <v>8</v>
      </c>
      <c r="E16" s="2">
        <f>5400*0.971</f>
        <v>5243.4</v>
      </c>
      <c r="F16" s="2"/>
      <c r="G16" s="2">
        <v>5400</v>
      </c>
      <c r="H16" s="2"/>
      <c r="I16" s="2"/>
      <c r="J16" s="2"/>
    </row>
    <row r="17" spans="1:10" ht="15">
      <c r="A17" t="s">
        <v>9</v>
      </c>
      <c r="E17" s="2">
        <f>15000*0.971</f>
        <v>14565</v>
      </c>
      <c r="F17" s="2"/>
      <c r="G17" s="2">
        <v>15000</v>
      </c>
      <c r="H17" s="2"/>
      <c r="I17" s="2"/>
      <c r="J17" s="2"/>
    </row>
    <row r="18" spans="1:10" ht="15">
      <c r="A18" t="s">
        <v>10</v>
      </c>
      <c r="E18" s="3">
        <v>0</v>
      </c>
      <c r="F18" s="3"/>
      <c r="G18" s="3">
        <v>0</v>
      </c>
      <c r="H18" s="2"/>
      <c r="I18" s="2"/>
      <c r="J18" s="2"/>
    </row>
    <row r="19" spans="5:10" ht="15">
      <c r="E19" s="3">
        <f>SUM(E15:E18)</f>
        <v>39471.15</v>
      </c>
      <c r="F19" s="3"/>
      <c r="G19" s="3">
        <f>SUM(G15:G18)</f>
        <v>40650</v>
      </c>
      <c r="H19" s="2"/>
      <c r="I19" s="2"/>
      <c r="J19" s="2"/>
    </row>
    <row r="20" spans="5:10" ht="14.25" customHeight="1">
      <c r="E20" s="2">
        <f>+E8+E13+E19</f>
        <v>41083.65</v>
      </c>
      <c r="F20" s="2"/>
      <c r="G20" s="2">
        <f>+G8+G13+G19</f>
        <v>42325</v>
      </c>
      <c r="H20" s="2"/>
      <c r="I20" s="2"/>
      <c r="J20" s="2"/>
    </row>
    <row r="21" spans="1:10" ht="15">
      <c r="A21" t="s">
        <v>11</v>
      </c>
      <c r="E21" s="2"/>
      <c r="F21" s="2"/>
      <c r="G21" s="2"/>
      <c r="H21" s="2"/>
      <c r="I21" s="2"/>
      <c r="J21" s="2"/>
    </row>
    <row r="22" spans="1:10" ht="15">
      <c r="A22" t="s">
        <v>12</v>
      </c>
      <c r="E22" s="3">
        <v>65</v>
      </c>
      <c r="F22" s="3"/>
      <c r="G22" s="3">
        <v>0</v>
      </c>
      <c r="H22" s="2"/>
      <c r="I22" s="2"/>
      <c r="J22" s="2"/>
    </row>
    <row r="23" spans="5:10" ht="15">
      <c r="E23" s="2">
        <f>SUM(E22)</f>
        <v>65</v>
      </c>
      <c r="F23" s="2"/>
      <c r="G23" s="2">
        <f>SUM(G22)</f>
        <v>0</v>
      </c>
      <c r="H23" s="2"/>
      <c r="I23" s="2"/>
      <c r="J23" s="2"/>
    </row>
    <row r="24" spans="1:10" ht="15">
      <c r="A24" t="s">
        <v>13</v>
      </c>
      <c r="E24" s="2"/>
      <c r="F24" s="2"/>
      <c r="G24" s="2"/>
      <c r="H24" s="2"/>
      <c r="I24" s="2"/>
      <c r="J24" s="2"/>
    </row>
    <row r="25" spans="1:10" ht="15">
      <c r="A25" t="s">
        <v>14</v>
      </c>
      <c r="E25" s="2">
        <v>415.76</v>
      </c>
      <c r="F25" s="2"/>
      <c r="G25" s="2">
        <v>542.8</v>
      </c>
      <c r="H25" s="2"/>
      <c r="I25" s="2"/>
      <c r="J25" s="2"/>
    </row>
    <row r="26" spans="1:10" ht="15">
      <c r="A26" t="s">
        <v>30</v>
      </c>
      <c r="E26" s="3">
        <v>24.75</v>
      </c>
      <c r="F26" s="3"/>
      <c r="G26" s="3">
        <v>27.6</v>
      </c>
      <c r="H26" s="2"/>
      <c r="I26" s="2"/>
      <c r="J26" s="2"/>
    </row>
    <row r="27" spans="5:10" ht="15">
      <c r="E27" s="3">
        <f>SUM(E25:E26)</f>
        <v>440.51</v>
      </c>
      <c r="F27" s="3"/>
      <c r="G27" s="3">
        <f>SUM(G25:G26)</f>
        <v>570.4</v>
      </c>
      <c r="H27" s="2"/>
      <c r="I27" s="2"/>
      <c r="J27" s="2"/>
    </row>
    <row r="28" spans="1:10" ht="15">
      <c r="A28" t="s">
        <v>2</v>
      </c>
      <c r="E28" s="2">
        <f>+E20+E23+E27</f>
        <v>41589.16</v>
      </c>
      <c r="F28" s="2"/>
      <c r="G28" s="2">
        <f>+G20+G23+G27</f>
        <v>42895.4</v>
      </c>
      <c r="H28" s="2"/>
      <c r="I28" s="2"/>
      <c r="J28" s="2"/>
    </row>
    <row r="29" spans="5:10" ht="15">
      <c r="E29" s="2"/>
      <c r="F29" s="2"/>
      <c r="G29" s="2"/>
      <c r="H29" s="2"/>
      <c r="I29" s="2"/>
      <c r="J29" s="2"/>
    </row>
    <row r="30" spans="1:10" ht="15">
      <c r="A30" t="s">
        <v>15</v>
      </c>
      <c r="E30" s="2"/>
      <c r="F30" s="2"/>
      <c r="G30" s="2"/>
      <c r="H30" s="2"/>
      <c r="I30" s="2"/>
      <c r="J30" s="2"/>
    </row>
    <row r="31" spans="1:10" ht="15">
      <c r="A31" t="s">
        <v>16</v>
      </c>
      <c r="E31" s="2"/>
      <c r="F31" s="2"/>
      <c r="G31" s="2"/>
      <c r="H31" s="2"/>
      <c r="I31" s="2"/>
      <c r="J31" s="2"/>
    </row>
    <row r="32" spans="1:10" ht="15">
      <c r="A32" t="s">
        <v>18</v>
      </c>
      <c r="E32" s="2">
        <v>8920.4</v>
      </c>
      <c r="F32" s="2"/>
      <c r="G32" s="2">
        <v>8648.23</v>
      </c>
      <c r="H32" s="2"/>
      <c r="I32" s="2"/>
      <c r="J32" s="2"/>
    </row>
    <row r="33" spans="1:10" ht="15">
      <c r="A33" t="s">
        <v>19</v>
      </c>
      <c r="E33" s="3">
        <v>-2.61</v>
      </c>
      <c r="F33" s="3"/>
      <c r="G33" s="3">
        <v>272.17</v>
      </c>
      <c r="H33" s="2"/>
      <c r="I33" s="2"/>
      <c r="J33" s="2"/>
    </row>
    <row r="34" spans="5:8" ht="15">
      <c r="E34" s="2">
        <f>SUM(E32:E33)</f>
        <v>8917.789999999999</v>
      </c>
      <c r="F34" s="2"/>
      <c r="G34" s="2">
        <f>SUM(G32:G33)</f>
        <v>8920.4</v>
      </c>
      <c r="H34" s="2"/>
    </row>
    <row r="35" spans="1:8" ht="15">
      <c r="A35" t="s">
        <v>22</v>
      </c>
      <c r="E35" s="2"/>
      <c r="F35" s="2"/>
      <c r="G35" s="2"/>
      <c r="H35" s="2"/>
    </row>
    <row r="36" spans="1:8" ht="15">
      <c r="A36" t="s">
        <v>23</v>
      </c>
      <c r="E36" s="2"/>
      <c r="F36" s="2"/>
      <c r="G36" s="2"/>
      <c r="H36" s="2"/>
    </row>
    <row r="37" spans="1:8" ht="15">
      <c r="A37" t="s">
        <v>20</v>
      </c>
      <c r="E37" s="2">
        <v>19650</v>
      </c>
      <c r="F37" s="2"/>
      <c r="G37" s="2">
        <v>20900</v>
      </c>
      <c r="H37" s="2"/>
    </row>
    <row r="38" spans="1:9" ht="15">
      <c r="A38" t="s">
        <v>21</v>
      </c>
      <c r="E38" s="3">
        <v>12325</v>
      </c>
      <c r="F38" s="3"/>
      <c r="G38" s="3">
        <v>13075</v>
      </c>
      <c r="H38" s="2"/>
      <c r="I38" s="2"/>
    </row>
    <row r="39" spans="5:8" ht="15">
      <c r="E39" s="2">
        <f>SUM(E37:E38)</f>
        <v>31975</v>
      </c>
      <c r="F39" s="2"/>
      <c r="G39" s="2">
        <f>SUM(G37:G38)</f>
        <v>33975</v>
      </c>
      <c r="H39" s="2"/>
    </row>
    <row r="40" ht="15">
      <c r="A40" t="s">
        <v>24</v>
      </c>
    </row>
    <row r="41" spans="1:7" ht="15">
      <c r="A41" t="s">
        <v>25</v>
      </c>
      <c r="E41" s="3">
        <v>696.37</v>
      </c>
      <c r="F41" s="3"/>
      <c r="G41" s="3">
        <v>0</v>
      </c>
    </row>
    <row r="42" spans="5:7" ht="15">
      <c r="E42" s="3">
        <f>SUM(E41)</f>
        <v>696.37</v>
      </c>
      <c r="F42" s="3"/>
      <c r="G42" s="3">
        <f>SUM(G41)</f>
        <v>0</v>
      </c>
    </row>
    <row r="43" spans="5:8" ht="15">
      <c r="E43" s="2">
        <f>+E34+E39+E42</f>
        <v>41589.16</v>
      </c>
      <c r="F43" s="2" t="s">
        <v>17</v>
      </c>
      <c r="G43" s="2">
        <f>+G34+G39+G42</f>
        <v>42895.4</v>
      </c>
      <c r="H43" s="2"/>
    </row>
    <row r="44" spans="5:8" ht="15">
      <c r="E44" s="2"/>
      <c r="F44" s="2"/>
      <c r="G44" s="2"/>
      <c r="H44" s="2"/>
    </row>
    <row r="45" spans="5:8" ht="15">
      <c r="E45" s="2"/>
      <c r="F45" s="2"/>
      <c r="G45" s="2"/>
      <c r="H45" s="2"/>
    </row>
    <row r="46" spans="5:7" ht="15">
      <c r="E46" s="2"/>
      <c r="F46" s="2"/>
      <c r="G46" s="2"/>
    </row>
    <row r="47" spans="5:7" ht="15">
      <c r="E47" s="2"/>
      <c r="F47" s="2"/>
      <c r="G47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2012-11-30T09:49:52Z</cp:lastPrinted>
  <dcterms:created xsi:type="dcterms:W3CDTF">2012-11-30T07:57:01Z</dcterms:created>
  <dcterms:modified xsi:type="dcterms:W3CDTF">2012-11-30T10:04:30Z</dcterms:modified>
  <cp:category/>
  <cp:version/>
  <cp:contentType/>
  <cp:contentStatus/>
</cp:coreProperties>
</file>